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91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alleedu-my.sharepoint.com/personal/erincon39_unisalle_edu_co/Documents/TSM/ENTREGAS/ENTREGAS CAMILO/BLOQUE 3/11. Diseño de muros verdes/"/>
    </mc:Choice>
  </mc:AlternateContent>
  <xr:revisionPtr revIDLastSave="0" documentId="8_{B0EF306A-E6D3-4FE9-A4EC-9A5476BFEE50}" xr6:coauthVersionLast="45" xr6:coauthVersionMax="45" xr10:uidLastSave="{00000000-0000-0000-0000-000000000000}"/>
  <bookViews>
    <workbookView xWindow="-120" yWindow="-120" windowWidth="20730" windowHeight="11160" firstSheet="1" activeTab="1" xr2:uid="{2ECF3D0C-6EF2-43CD-902C-F68519048164}"/>
  </bookViews>
  <sheets>
    <sheet name="Estructura auxiliar" sheetId="1" r:id="rId1"/>
    <sheet name="Sistema de drenaje y evacuació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2" l="1"/>
  <c r="D8" i="2" s="1"/>
  <c r="D11" i="2"/>
  <c r="D12" i="2" s="1"/>
  <c r="D13" i="2" s="1"/>
  <c r="D16" i="2" s="1"/>
  <c r="C10" i="1"/>
  <c r="C11" i="1"/>
</calcChain>
</file>

<file path=xl/sharedStrings.xml><?xml version="1.0" encoding="utf-8"?>
<sst xmlns="http://schemas.openxmlformats.org/spreadsheetml/2006/main" count="64" uniqueCount="49">
  <si>
    <t>Parametro</t>
  </si>
  <si>
    <t>Unidades</t>
  </si>
  <si>
    <t>Valor</t>
  </si>
  <si>
    <t>ecuaciones</t>
  </si>
  <si>
    <t>Descripción</t>
  </si>
  <si>
    <t>Imagen del diseño</t>
  </si>
  <si>
    <t>Diámetro de agujeros</t>
  </si>
  <si>
    <t>metros</t>
  </si>
  <si>
    <t>Longitud = (Diametro de agujeros*# de agujeros)*(# de agujeros+1)*Espacio entre agujeros</t>
  </si>
  <si>
    <t>La longitud total de 1,2 metros hace a la estructura base metalica de la pared verde y el 1,4 metros del sistema de anclaje hace referencia a la base negra</t>
  </si>
  <si>
    <t>Número de agujeros</t>
  </si>
  <si>
    <t>Espacio entre agujeros</t>
  </si>
  <si>
    <t>Longitud total de la bandeja</t>
  </si>
  <si>
    <t>Ancho del sistema de anclaje</t>
  </si>
  <si>
    <t>Unidad</t>
  </si>
  <si>
    <t>Ecuaciones</t>
  </si>
  <si>
    <t xml:space="preserve">Precipitacion </t>
  </si>
  <si>
    <t>mm/mes</t>
  </si>
  <si>
    <t>Bibliografia</t>
  </si>
  <si>
    <t xml:space="preserve">Este es el valor promedio de la precipitación mensual </t>
  </si>
  <si>
    <t xml:space="preserve">Mantenimiento </t>
  </si>
  <si>
    <t>meses</t>
  </si>
  <si>
    <t>El mantenimiento de muros verdes se debe hacer cada 3 meses</t>
  </si>
  <si>
    <t>Caudal 1</t>
  </si>
  <si>
    <t>m3/mes</t>
  </si>
  <si>
    <t>Q=precipitación /(1000)^{3}</t>
  </si>
  <si>
    <t xml:space="preserve">Este es el caudal producido por la precipitación </t>
  </si>
  <si>
    <t>Volumen en 3 meses</t>
  </si>
  <si>
    <t>m3</t>
  </si>
  <si>
    <t>V=Caudal * meses de mantenimiento</t>
  </si>
  <si>
    <t>Volumen de agua producido en 3 meses</t>
  </si>
  <si>
    <t>Riego por planta</t>
  </si>
  <si>
    <t>L/semana</t>
  </si>
  <si>
    <t>Cantidad de agua que se utiliza en una semana</t>
  </si>
  <si>
    <t>Numero de plantas</t>
  </si>
  <si>
    <t>Numero de plantas que se utilizaran para el muro verde</t>
  </si>
  <si>
    <t>Caudal 2</t>
  </si>
  <si>
    <t>Caudal= Riego por planta*Numero de plantas</t>
  </si>
  <si>
    <t>Caudal utilizado en el riego de plantas</t>
  </si>
  <si>
    <t>(m3/mes)</t>
  </si>
  <si>
    <t>Caudal(m3/mes)=Caudal (L/semana)*(1/1000)*4,5</t>
  </si>
  <si>
    <t>(m3)</t>
  </si>
  <si>
    <t>V= Caudal(m3/mes)*meses de mantenimiento</t>
  </si>
  <si>
    <t>Volumen ocupadopor caudal de precipitación y caudal de riego</t>
  </si>
  <si>
    <t xml:space="preserve">Ancho de canaleta </t>
  </si>
  <si>
    <t>Profundidad</t>
  </si>
  <si>
    <t>Largo</t>
  </si>
  <si>
    <t>Largo =Volumen en 3 meses/(Profundidad*Ancho de canaleta)</t>
  </si>
  <si>
    <t xml:space="preserve">El largo total de toda la canaleta teniendo encuenta los criterios anteriores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</si>
</sst>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0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/>
    <xf numFmtId="1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/>
    <xf numFmtId="0" fontId="0" fillId="0" borderId="1" xfId="0" applyBorder="1"/>
    <xf numFmtId="0" fontId="0" fillId="2" borderId="2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1456654</xdr:colOff>
      <xdr:row>0</xdr:row>
      <xdr:rowOff>133239</xdr:rowOff>
    </xdr:from>
    <xdr:ext cx="3108158" cy="530658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62229960-FA5E-4897-AEAB-8CABBEEF7232}"/>
            </a:ext>
          </a:extLst>
        </xdr:cNvPr>
        <xdr:cNvSpPr/>
      </xdr:nvSpPr>
      <xdr:spPr>
        <a:xfrm>
          <a:off x="2220451" y="133239"/>
          <a:ext cx="3108158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8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Estructura auxiliar</a:t>
          </a:r>
        </a:p>
      </xdr:txBody>
    </xdr:sp>
    <xdr:clientData/>
  </xdr:oneCellAnchor>
  <xdr:twoCellAnchor>
    <xdr:from>
      <xdr:col>4</xdr:col>
      <xdr:colOff>8987</xdr:colOff>
      <xdr:row>15</xdr:row>
      <xdr:rowOff>188702</xdr:rowOff>
    </xdr:from>
    <xdr:to>
      <xdr:col>8</xdr:col>
      <xdr:colOff>69145</xdr:colOff>
      <xdr:row>18</xdr:row>
      <xdr:rowOff>149657</xdr:rowOff>
    </xdr:to>
    <xdr:sp macro="" textlink="">
      <xdr:nvSpPr>
        <xdr:cNvPr id="2" name="Rectángulo 3">
          <a:extLst>
            <a:ext uri="{FF2B5EF4-FFF2-40B4-BE49-F238E27FC236}">
              <a16:creationId xmlns:a16="http://schemas.microsoft.com/office/drawing/2014/main" id="{1C521F7F-77CC-4CE1-850D-390FFFD503BD}"/>
            </a:ext>
            <a:ext uri="{147F2762-F138-4A5C-976F-8EAC2B608ADB}">
              <a16:predDERef xmlns:a16="http://schemas.microsoft.com/office/drawing/2014/main" pred="{E87503F4-D30F-46FC-9897-DB8B1BDF6666}"/>
            </a:ext>
          </a:extLst>
        </xdr:cNvPr>
        <xdr:cNvSpPr/>
      </xdr:nvSpPr>
      <xdr:spPr>
        <a:xfrm>
          <a:off x="4223350" y="3019244"/>
          <a:ext cx="3115347" cy="52706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es-ES" sz="28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twoCellAnchor>
  <xdr:twoCellAnchor editAs="oneCell">
    <xdr:from>
      <xdr:col>5</xdr:col>
      <xdr:colOff>593066</xdr:colOff>
      <xdr:row>6</xdr:row>
      <xdr:rowOff>278562</xdr:rowOff>
    </xdr:from>
    <xdr:to>
      <xdr:col>5</xdr:col>
      <xdr:colOff>1689339</xdr:colOff>
      <xdr:row>9</xdr:row>
      <xdr:rowOff>206675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2F979B6-DB42-4FCA-9C85-AD47F4F9CA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821" t="27519" r="50752" b="54176"/>
        <a:stretch/>
      </xdr:blipFill>
      <xdr:spPr>
        <a:xfrm>
          <a:off x="13865165" y="1410779"/>
          <a:ext cx="1096273" cy="13388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1292122</xdr:colOff>
      <xdr:row>0</xdr:row>
      <xdr:rowOff>0</xdr:rowOff>
    </xdr:from>
    <xdr:ext cx="1492460" cy="530658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9EA4D98E-9843-4E93-B53E-8B2337B405FE}"/>
            </a:ext>
          </a:extLst>
        </xdr:cNvPr>
        <xdr:cNvSpPr/>
      </xdr:nvSpPr>
      <xdr:spPr>
        <a:xfrm>
          <a:off x="6178447" y="0"/>
          <a:ext cx="1492460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28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Canaleta</a:t>
          </a:r>
        </a:p>
      </xdr:txBody>
    </xdr:sp>
    <xdr:clientData/>
  </xdr:oneCellAnchor>
  <xdr:twoCellAnchor editAs="oneCell">
    <xdr:from>
      <xdr:col>6</xdr:col>
      <xdr:colOff>771525</xdr:colOff>
      <xdr:row>6</xdr:row>
      <xdr:rowOff>38100</xdr:rowOff>
    </xdr:from>
    <xdr:to>
      <xdr:col>6</xdr:col>
      <xdr:colOff>2209670</xdr:colOff>
      <xdr:row>13</xdr:row>
      <xdr:rowOff>150853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CDA22EB-99FF-49CF-BA3A-0062EDC203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10925" y="2152650"/>
          <a:ext cx="1438145" cy="30083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9C4B3-3979-4DF7-A219-6A60F7A39241}">
  <dimension ref="A2:H19"/>
  <sheetViews>
    <sheetView zoomScale="106" zoomScaleNormal="106" workbookViewId="0">
      <selection activeCell="D14" sqref="D14"/>
    </sheetView>
  </sheetViews>
  <sheetFormatPr defaultColWidth="11.42578125" defaultRowHeight="15"/>
  <cols>
    <col min="1" max="1" width="23.42578125" customWidth="1"/>
    <col min="2" max="2" width="28.85546875" customWidth="1"/>
    <col min="3" max="3" width="19.85546875" customWidth="1"/>
    <col min="4" max="4" width="85" customWidth="1"/>
    <col min="5" max="5" width="41.85546875" customWidth="1"/>
    <col min="6" max="6" width="32" customWidth="1"/>
  </cols>
  <sheetData>
    <row r="2" spans="1:8">
      <c r="B2" s="28"/>
      <c r="C2" s="28"/>
      <c r="D2" s="28"/>
      <c r="E2" s="28"/>
    </row>
    <row r="3" spans="1:8">
      <c r="B3" s="28"/>
      <c r="C3" s="28"/>
      <c r="D3" s="28"/>
      <c r="E3" s="28"/>
    </row>
    <row r="4" spans="1:8">
      <c r="B4" s="1"/>
      <c r="C4" s="1"/>
    </row>
    <row r="5" spans="1:8">
      <c r="D5" s="1"/>
    </row>
    <row r="6" spans="1:8">
      <c r="A6" s="7" t="s">
        <v>0</v>
      </c>
      <c r="B6" s="7" t="s">
        <v>1</v>
      </c>
      <c r="C6" s="7" t="s">
        <v>2</v>
      </c>
      <c r="D6" s="7" t="s">
        <v>3</v>
      </c>
      <c r="E6" s="7" t="s">
        <v>4</v>
      </c>
      <c r="F6" s="11" t="s">
        <v>5</v>
      </c>
    </row>
    <row r="7" spans="1:8" ht="40.5" customHeight="1">
      <c r="A7" s="24" t="s">
        <v>6</v>
      </c>
      <c r="B7" s="24" t="s">
        <v>7</v>
      </c>
      <c r="C7" s="24">
        <v>0.3</v>
      </c>
      <c r="D7" s="30" t="s">
        <v>8</v>
      </c>
      <c r="E7" s="33" t="s">
        <v>9</v>
      </c>
      <c r="F7" s="29"/>
    </row>
    <row r="8" spans="1:8" ht="36" customHeight="1">
      <c r="A8" s="24" t="s">
        <v>10</v>
      </c>
      <c r="B8" s="7"/>
      <c r="C8" s="24">
        <v>4</v>
      </c>
      <c r="D8" s="31"/>
      <c r="E8" s="34"/>
      <c r="F8" s="29"/>
      <c r="G8" s="1"/>
      <c r="H8" s="1"/>
    </row>
    <row r="9" spans="1:8" ht="34.5" customHeight="1">
      <c r="A9" s="24" t="s">
        <v>11</v>
      </c>
      <c r="B9" s="24" t="s">
        <v>7</v>
      </c>
      <c r="C9" s="24">
        <v>0.2</v>
      </c>
      <c r="D9" s="31"/>
      <c r="E9" s="34"/>
      <c r="F9" s="29"/>
      <c r="G9" s="1"/>
      <c r="H9" s="1"/>
    </row>
    <row r="10" spans="1:8" ht="49.5" customHeight="1">
      <c r="A10" s="26" t="s">
        <v>12</v>
      </c>
      <c r="B10" s="25" t="s">
        <v>7</v>
      </c>
      <c r="C10" s="6">
        <f>((C7*C8)*(C8+1)*C9)</f>
        <v>1.2000000000000002</v>
      </c>
      <c r="D10" s="31"/>
      <c r="E10" s="34"/>
      <c r="F10" s="29"/>
    </row>
    <row r="11" spans="1:8" ht="32.25" customHeight="1">
      <c r="A11" s="13" t="s">
        <v>13</v>
      </c>
      <c r="B11" s="14" t="s">
        <v>7</v>
      </c>
      <c r="C11" s="12">
        <f>C10+0.2</f>
        <v>1.4000000000000001</v>
      </c>
      <c r="D11" s="32"/>
      <c r="E11" s="35"/>
      <c r="F11" s="29"/>
    </row>
    <row r="12" spans="1:8">
      <c r="D12" s="1"/>
    </row>
    <row r="13" spans="1:8">
      <c r="D13" s="1"/>
    </row>
    <row r="16" spans="1:8">
      <c r="B16" s="1"/>
      <c r="C16" s="1"/>
      <c r="D16" s="1"/>
      <c r="E16" s="1"/>
      <c r="F16" s="1"/>
      <c r="G16" s="1"/>
      <c r="H16" s="1"/>
    </row>
    <row r="17" spans="2:8">
      <c r="B17" s="1"/>
      <c r="C17" s="1"/>
      <c r="D17" s="1"/>
      <c r="E17" s="1"/>
      <c r="F17" s="1"/>
      <c r="G17" s="1"/>
      <c r="H17" s="1"/>
    </row>
    <row r="18" spans="2:8">
      <c r="B18" s="1"/>
      <c r="C18" s="1"/>
      <c r="D18" s="1"/>
      <c r="E18" s="1"/>
      <c r="F18" s="1"/>
      <c r="G18" s="1"/>
      <c r="H18" s="1"/>
    </row>
    <row r="19" spans="2:8">
      <c r="B19" s="1"/>
      <c r="C19" s="1"/>
      <c r="D19" s="1"/>
      <c r="E19" s="1"/>
      <c r="F19" s="1"/>
      <c r="G19" s="1"/>
      <c r="H19" s="1"/>
    </row>
  </sheetData>
  <mergeCells count="4">
    <mergeCell ref="B2:E3"/>
    <mergeCell ref="F7:F11"/>
    <mergeCell ref="D7:D11"/>
    <mergeCell ref="E7:E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5CA1E-4520-4538-9E52-92D1040B0506}">
  <dimension ref="B1:H19"/>
  <sheetViews>
    <sheetView tabSelected="1" topLeftCell="A9" workbookViewId="0">
      <selection activeCell="G5" sqref="G5:G16"/>
    </sheetView>
  </sheetViews>
  <sheetFormatPr defaultColWidth="11.42578125" defaultRowHeight="15"/>
  <cols>
    <col min="2" max="3" width="24.140625" customWidth="1"/>
    <col min="4" max="4" width="13.5703125" bestFit="1" customWidth="1"/>
    <col min="5" max="5" width="58.5703125" customWidth="1"/>
    <col min="6" max="6" width="24.7109375" customWidth="1"/>
    <col min="7" max="7" width="42.28515625" customWidth="1"/>
  </cols>
  <sheetData>
    <row r="1" spans="2:8">
      <c r="E1" s="36"/>
      <c r="F1" s="8"/>
      <c r="G1" s="1"/>
    </row>
    <row r="2" spans="2:8">
      <c r="E2" s="36"/>
      <c r="F2" s="8"/>
      <c r="G2" s="1"/>
    </row>
    <row r="3" spans="2:8">
      <c r="E3" s="36"/>
      <c r="F3" s="8"/>
      <c r="G3" s="1"/>
    </row>
    <row r="4" spans="2:8">
      <c r="B4" s="7" t="s">
        <v>0</v>
      </c>
      <c r="C4" s="7" t="s">
        <v>14</v>
      </c>
      <c r="D4" s="7" t="s">
        <v>2</v>
      </c>
      <c r="E4" s="19" t="s">
        <v>15</v>
      </c>
      <c r="F4" s="19" t="s">
        <v>4</v>
      </c>
      <c r="G4" s="7" t="s">
        <v>5</v>
      </c>
      <c r="H4" s="15"/>
    </row>
    <row r="5" spans="2:8" ht="56.25" customHeight="1">
      <c r="B5" s="2" t="s">
        <v>16</v>
      </c>
      <c r="C5" s="2" t="s">
        <v>17</v>
      </c>
      <c r="D5" s="24">
        <v>13</v>
      </c>
      <c r="E5" s="24" t="s">
        <v>18</v>
      </c>
      <c r="F5" s="20" t="s">
        <v>19</v>
      </c>
      <c r="G5" s="37"/>
      <c r="H5" s="27"/>
    </row>
    <row r="6" spans="2:8" ht="50.25" customHeight="1">
      <c r="B6" s="24" t="s">
        <v>20</v>
      </c>
      <c r="C6" s="24" t="s">
        <v>21</v>
      </c>
      <c r="D6" s="24">
        <v>3</v>
      </c>
      <c r="E6" s="10" t="s">
        <v>18</v>
      </c>
      <c r="F6" s="5" t="s">
        <v>22</v>
      </c>
      <c r="G6" s="38"/>
      <c r="H6" s="27"/>
    </row>
    <row r="7" spans="2:8" ht="36.75" customHeight="1">
      <c r="B7" s="24" t="s">
        <v>23</v>
      </c>
      <c r="C7" s="24" t="s">
        <v>24</v>
      </c>
      <c r="D7" s="24">
        <f>D5/(1000)^{3}</f>
        <v>1.3000000000000001E-8</v>
      </c>
      <c r="E7" s="10" t="s">
        <v>25</v>
      </c>
      <c r="F7" s="20" t="s">
        <v>26</v>
      </c>
      <c r="G7" s="38"/>
      <c r="H7" s="27"/>
    </row>
    <row r="8" spans="2:8" ht="36.75" customHeight="1">
      <c r="B8" s="24" t="s">
        <v>27</v>
      </c>
      <c r="C8" s="24" t="s">
        <v>28</v>
      </c>
      <c r="D8" s="3">
        <f>D7*D6</f>
        <v>3.9000000000000005E-8</v>
      </c>
      <c r="E8" s="10" t="s">
        <v>29</v>
      </c>
      <c r="F8" s="20" t="s">
        <v>30</v>
      </c>
      <c r="G8" s="38"/>
      <c r="H8" s="27"/>
    </row>
    <row r="9" spans="2:8" ht="34.5" customHeight="1">
      <c r="B9" s="14" t="s">
        <v>31</v>
      </c>
      <c r="C9" s="14" t="s">
        <v>32</v>
      </c>
      <c r="D9" s="4">
        <v>0.4</v>
      </c>
      <c r="E9" s="10" t="s">
        <v>18</v>
      </c>
      <c r="F9" s="20" t="s">
        <v>33</v>
      </c>
      <c r="G9" s="38"/>
      <c r="H9" s="27"/>
    </row>
    <row r="10" spans="2:8" ht="27" customHeight="1">
      <c r="B10" s="14" t="s">
        <v>34</v>
      </c>
      <c r="C10" s="4"/>
      <c r="D10" s="14">
        <v>16</v>
      </c>
      <c r="E10" s="10"/>
      <c r="F10" s="20" t="s">
        <v>35</v>
      </c>
      <c r="G10" s="38"/>
      <c r="H10" s="9"/>
    </row>
    <row r="11" spans="2:8" ht="27.75" customHeight="1">
      <c r="B11" s="14" t="s">
        <v>36</v>
      </c>
      <c r="C11" s="14" t="s">
        <v>32</v>
      </c>
      <c r="D11" s="4">
        <f>D9*D10</f>
        <v>6.4</v>
      </c>
      <c r="E11" s="10" t="s">
        <v>37</v>
      </c>
      <c r="F11" s="33" t="s">
        <v>38</v>
      </c>
      <c r="G11" s="38"/>
      <c r="H11" s="9"/>
    </row>
    <row r="12" spans="2:8" ht="21" customHeight="1">
      <c r="B12" s="4" t="s">
        <v>36</v>
      </c>
      <c r="C12" s="4" t="s">
        <v>39</v>
      </c>
      <c r="D12" s="4">
        <f>D11*(1/1000)*4.5</f>
        <v>2.8800000000000003E-2</v>
      </c>
      <c r="E12" s="10" t="s">
        <v>40</v>
      </c>
      <c r="F12" s="35"/>
      <c r="G12" s="38"/>
      <c r="H12" s="9"/>
    </row>
    <row r="13" spans="2:8" ht="44.25" customHeight="1">
      <c r="B13" s="4" t="s">
        <v>27</v>
      </c>
      <c r="C13" s="4" t="s">
        <v>41</v>
      </c>
      <c r="D13" s="4">
        <f>(D6*D12)+D8</f>
        <v>8.6400038999999998E-2</v>
      </c>
      <c r="E13" s="10" t="s">
        <v>42</v>
      </c>
      <c r="F13" s="20" t="s">
        <v>43</v>
      </c>
      <c r="G13" s="38"/>
      <c r="H13" s="9"/>
    </row>
    <row r="14" spans="2:8" ht="27" customHeight="1">
      <c r="B14" s="5" t="s">
        <v>44</v>
      </c>
      <c r="C14" s="18" t="s">
        <v>7</v>
      </c>
      <c r="D14" s="4">
        <v>0.25</v>
      </c>
      <c r="E14" s="21"/>
      <c r="F14" s="21"/>
      <c r="G14" s="38"/>
      <c r="H14" s="9"/>
    </row>
    <row r="15" spans="2:8" ht="26.25" customHeight="1">
      <c r="B15" s="4" t="s">
        <v>45</v>
      </c>
      <c r="C15" s="18" t="s">
        <v>7</v>
      </c>
      <c r="D15" s="4">
        <v>0.25</v>
      </c>
      <c r="E15" s="22"/>
      <c r="F15" s="23"/>
      <c r="G15" s="38"/>
      <c r="H15" s="9"/>
    </row>
    <row r="16" spans="2:8" ht="60">
      <c r="B16" s="24" t="s">
        <v>46</v>
      </c>
      <c r="C16" s="14" t="s">
        <v>7</v>
      </c>
      <c r="D16" s="24">
        <f>D13/(D14*D15)</f>
        <v>1.382400624</v>
      </c>
      <c r="E16" s="5" t="s">
        <v>47</v>
      </c>
      <c r="F16" s="5" t="s">
        <v>48</v>
      </c>
      <c r="G16" s="39"/>
      <c r="H16" s="9"/>
    </row>
    <row r="17" spans="5:6">
      <c r="E17" s="16"/>
      <c r="F17" s="16"/>
    </row>
    <row r="18" spans="5:6">
      <c r="E18" s="16"/>
      <c r="F18" s="17"/>
    </row>
    <row r="19" spans="5:6">
      <c r="E19" s="9"/>
      <c r="F19" s="9"/>
    </row>
  </sheetData>
  <mergeCells count="3">
    <mergeCell ref="E1:E3"/>
    <mergeCell ref="F11:F12"/>
    <mergeCell ref="G5:G16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Estefania</dc:creator>
  <cp:keywords/>
  <dc:description/>
  <cp:lastModifiedBy/>
  <cp:revision/>
  <dcterms:created xsi:type="dcterms:W3CDTF">2020-04-28T18:24:37Z</dcterms:created>
  <dcterms:modified xsi:type="dcterms:W3CDTF">2020-05-15T00:06:04Z</dcterms:modified>
  <cp:category/>
  <cp:contentStatus/>
</cp:coreProperties>
</file>